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01\Desktop\新しいフォルダー\情報公開事項\財務諸表等電子開示システム\令和２年度用\公開用計算書類\"/>
    </mc:Choice>
  </mc:AlternateContent>
  <xr:revisionPtr revIDLastSave="0" documentId="13_ncr:1_{0808A8AA-530D-4959-BC53-75DB52A2DABA}" xr6:coauthVersionLast="45" xr6:coauthVersionMax="45" xr10:uidLastSave="{00000000-0000-0000-0000-000000000000}"/>
  <bookViews>
    <workbookView xWindow="-120" yWindow="-120" windowWidth="29040" windowHeight="15840" xr2:uid="{479B48C1-2534-4365-9952-D20441F649B3}"/>
  </bookViews>
  <sheets>
    <sheet name="第一号第一様式" sheetId="1" r:id="rId1"/>
  </sheets>
  <definedNames>
    <definedName name="_xlnm.Print_Titles" localSheetId="0">第一号第一様式!$1:$7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57" i="1"/>
  <c r="F55" i="1"/>
  <c r="E55" i="1"/>
  <c r="G55" i="1" s="1"/>
  <c r="G54" i="1"/>
  <c r="G53" i="1"/>
  <c r="G52" i="1"/>
  <c r="G51" i="1"/>
  <c r="G50" i="1"/>
  <c r="G49" i="1"/>
  <c r="G48" i="1"/>
  <c r="G47" i="1"/>
  <c r="F46" i="1"/>
  <c r="F56" i="1" s="1"/>
  <c r="E46" i="1"/>
  <c r="G46" i="1" s="1"/>
  <c r="G45" i="1"/>
  <c r="G44" i="1"/>
  <c r="G43" i="1"/>
  <c r="G42" i="1"/>
  <c r="G41" i="1"/>
  <c r="G40" i="1"/>
  <c r="G39" i="1"/>
  <c r="G38" i="1"/>
  <c r="G37" i="1"/>
  <c r="F35" i="1"/>
  <c r="E35" i="1"/>
  <c r="G35" i="1" s="1"/>
  <c r="G34" i="1"/>
  <c r="G33" i="1"/>
  <c r="G32" i="1"/>
  <c r="G31" i="1"/>
  <c r="F30" i="1"/>
  <c r="F36" i="1" s="1"/>
  <c r="E30" i="1"/>
  <c r="G30" i="1" s="1"/>
  <c r="G29" i="1"/>
  <c r="G28" i="1"/>
  <c r="G27" i="1"/>
  <c r="G26" i="1"/>
  <c r="G24" i="1"/>
  <c r="F24" i="1"/>
  <c r="E24" i="1"/>
  <c r="G23" i="1"/>
  <c r="G22" i="1"/>
  <c r="G21" i="1"/>
  <c r="G20" i="1"/>
  <c r="G19" i="1"/>
  <c r="G18" i="1"/>
  <c r="G17" i="1"/>
  <c r="G16" i="1"/>
  <c r="F15" i="1"/>
  <c r="F25" i="1" s="1"/>
  <c r="E15" i="1"/>
  <c r="E25" i="1" s="1"/>
  <c r="G14" i="1"/>
  <c r="G13" i="1"/>
  <c r="G12" i="1"/>
  <c r="G11" i="1"/>
  <c r="G10" i="1"/>
  <c r="G9" i="1"/>
  <c r="G8" i="1"/>
  <c r="G25" i="1" l="1"/>
  <c r="F59" i="1"/>
  <c r="F61" i="1" s="1"/>
  <c r="E36" i="1"/>
  <c r="G36" i="1" s="1"/>
  <c r="G15" i="1"/>
  <c r="E56" i="1"/>
  <c r="G56" i="1" s="1"/>
  <c r="E59" i="1" l="1"/>
  <c r="E61" i="1" l="1"/>
  <c r="G61" i="1" s="1"/>
  <c r="G59" i="1"/>
</calcChain>
</file>

<file path=xl/sharedStrings.xml><?xml version="1.0" encoding="utf-8"?>
<sst xmlns="http://schemas.openxmlformats.org/spreadsheetml/2006/main" count="71" uniqueCount="67">
  <si>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</si>
  <si>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</si>
  <si>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</si>
  <si>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</si>
  <si>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</si>
  <si>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</si>
  <si>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</si>
  <si>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</si>
  <si>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</si>
  <si>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</si>
  <si>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</si>
  <si>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</si>
  <si>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</si>
  <si>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</si>
  <si>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</si>
  <si>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</si>
  <si>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</si>
  <si>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</si>
  <si>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</si>
  <si>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</si>
  <si>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</si>
  <si>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</si>
  <si>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</si>
  <si>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</si>
  <si>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</si>
  <si>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</si>
  <si>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</si>
  <si>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</si>
  <si>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</si>
  <si>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</si>
  <si>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</si>
  <si>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</si>
  <si>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</si>
  <si>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</si>
  <si>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</si>
  <si>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</si>
  <si>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</si>
  <si>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</si>
  <si>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</si>
  <si>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</si>
  <si>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</si>
  <si>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</si>
  <si>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</si>
  <si>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</si>
  <si>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</si>
  <si>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</si>
  <si>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</si>
  <si>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</si>
  <si>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サービス区分間長期借入金収入</t>
  </si>
  <si>
    <t>サービス区分間長期貸付金回収収入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</si>
  <si>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</si>
  <si>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</si>
  <si>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</si>
  <si>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</si>
  <si>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</si>
  <si>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</si>
  <si>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</si>
  <si>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サービス区分間長期貸付金支出</t>
  </si>
  <si>
    <t>サービス区分間長期借入金返済支出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</si>
  <si>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</si>
  <si>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</si>
  <si>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</si>
  <si>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</si>
  <si>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</si>
  <si>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</si>
  <si>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</si>
  <si>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（自）平成31年4月1日  （至）令和2年3月31日</t>
    <rPh sb="17" eb="18">
      <t>レイ</t>
    </rPh>
    <rPh sb="18" eb="19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</si>
</sst>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AA629DFA-92BD-4145-8D12-5AE19A140D72}"/>
    <cellStyle name="標準 3" xfId="1" xr:uid="{641E3911-A21F-4600-BAE6-178FABD9A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22F41-A183-4BDB-AA83-96D7599496D7}">
  <sheetPr>
    <pageSetUpPr fitToPage="1"/>
  </sheetPr>
  <dimension ref="B2:H61"/>
  <sheetViews>
    <sheetView showGridLines="0" tabSelected="1" workbookViewId="0">
      <selection activeCell="N12" sqref="N12"/>
    </sheetView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35" t="s">
        <v>1</v>
      </c>
      <c r="C3" s="35"/>
      <c r="D3" s="35"/>
      <c r="E3" s="35"/>
      <c r="F3" s="35"/>
      <c r="G3" s="35"/>
      <c r="H3" s="35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36" t="s">
        <v>66</v>
      </c>
      <c r="C5" s="36"/>
      <c r="D5" s="36"/>
      <c r="E5" s="36"/>
      <c r="F5" s="36"/>
      <c r="G5" s="36"/>
      <c r="H5" s="36"/>
    </row>
    <row r="6" spans="2:8" x14ac:dyDescent="0.4">
      <c r="B6" s="4"/>
      <c r="C6" s="4"/>
      <c r="D6" s="4"/>
      <c r="E6" s="4"/>
      <c r="F6" s="2"/>
      <c r="G6" s="2"/>
      <c r="H6" s="4" t="s">
        <v>2</v>
      </c>
    </row>
    <row r="7" spans="2:8" x14ac:dyDescent="0.4">
      <c r="B7" s="37" t="s">
        <v>3</v>
      </c>
      <c r="C7" s="37"/>
      <c r="D7" s="37"/>
      <c r="E7" s="5" t="s">
        <v>4</v>
      </c>
      <c r="F7" s="5" t="s">
        <v>5</v>
      </c>
      <c r="G7" s="5" t="s">
        <v>6</v>
      </c>
      <c r="H7" s="5" t="s">
        <v>7</v>
      </c>
    </row>
    <row r="8" spans="2:8" x14ac:dyDescent="0.4">
      <c r="B8" s="32" t="s">
        <v>8</v>
      </c>
      <c r="C8" s="32" t="s">
        <v>9</v>
      </c>
      <c r="D8" s="6" t="s">
        <v>10</v>
      </c>
      <c r="E8" s="7">
        <v>3580000</v>
      </c>
      <c r="F8" s="8">
        <v>1272227</v>
      </c>
      <c r="G8" s="8">
        <f>E8-F8</f>
        <v>2307773</v>
      </c>
      <c r="H8" s="8"/>
    </row>
    <row r="9" spans="2:8" x14ac:dyDescent="0.4">
      <c r="B9" s="33"/>
      <c r="C9" s="33"/>
      <c r="D9" s="9" t="s">
        <v>11</v>
      </c>
      <c r="E9" s="10">
        <v>228312000</v>
      </c>
      <c r="F9" s="11">
        <v>229512843</v>
      </c>
      <c r="G9" s="11">
        <f t="shared" ref="G9:G61" si="0">E9-F9</f>
        <v>-1200843</v>
      </c>
      <c r="H9" s="11"/>
    </row>
    <row r="10" spans="2:8" x14ac:dyDescent="0.4">
      <c r="B10" s="33"/>
      <c r="C10" s="33"/>
      <c r="D10" s="9" t="s">
        <v>12</v>
      </c>
      <c r="E10" s="10">
        <v>0</v>
      </c>
      <c r="F10" s="11">
        <v>0</v>
      </c>
      <c r="G10" s="11">
        <f t="shared" si="0"/>
        <v>0</v>
      </c>
      <c r="H10" s="11"/>
    </row>
    <row r="11" spans="2:8" x14ac:dyDescent="0.4">
      <c r="B11" s="33"/>
      <c r="C11" s="33"/>
      <c r="D11" s="9" t="s">
        <v>13</v>
      </c>
      <c r="E11" s="10">
        <v>0</v>
      </c>
      <c r="F11" s="11">
        <v>40000</v>
      </c>
      <c r="G11" s="11">
        <f t="shared" si="0"/>
        <v>-40000</v>
      </c>
      <c r="H11" s="11"/>
    </row>
    <row r="12" spans="2:8" x14ac:dyDescent="0.4">
      <c r="B12" s="33"/>
      <c r="C12" s="33"/>
      <c r="D12" s="9" t="s">
        <v>14</v>
      </c>
      <c r="E12" s="10">
        <v>60000</v>
      </c>
      <c r="F12" s="11">
        <v>17026</v>
      </c>
      <c r="G12" s="11">
        <f t="shared" si="0"/>
        <v>42974</v>
      </c>
      <c r="H12" s="11"/>
    </row>
    <row r="13" spans="2:8" x14ac:dyDescent="0.4">
      <c r="B13" s="33"/>
      <c r="C13" s="33"/>
      <c r="D13" s="9" t="s">
        <v>15</v>
      </c>
      <c r="E13" s="10">
        <v>658000</v>
      </c>
      <c r="F13" s="11">
        <v>703846</v>
      </c>
      <c r="G13" s="11">
        <f t="shared" si="0"/>
        <v>-45846</v>
      </c>
      <c r="H13" s="11"/>
    </row>
    <row r="14" spans="2:8" x14ac:dyDescent="0.4">
      <c r="B14" s="33"/>
      <c r="C14" s="33"/>
      <c r="D14" s="9" t="s">
        <v>16</v>
      </c>
      <c r="E14" s="12">
        <v>0</v>
      </c>
      <c r="F14" s="11">
        <v>0</v>
      </c>
      <c r="G14" s="11">
        <f t="shared" si="0"/>
        <v>0</v>
      </c>
      <c r="H14" s="11"/>
    </row>
    <row r="15" spans="2:8" x14ac:dyDescent="0.4">
      <c r="B15" s="33"/>
      <c r="C15" s="34"/>
      <c r="D15" s="13" t="s">
        <v>17</v>
      </c>
      <c r="E15" s="14">
        <f>+E8+E9+E10+E11+E12+E13+E14</f>
        <v>232610000</v>
      </c>
      <c r="F15" s="15">
        <f>+F8+F9+F10+F11+F12+F13+F14</f>
        <v>231545942</v>
      </c>
      <c r="G15" s="15">
        <f t="shared" si="0"/>
        <v>1064058</v>
      </c>
      <c r="H15" s="15"/>
    </row>
    <row r="16" spans="2:8" x14ac:dyDescent="0.4">
      <c r="B16" s="33"/>
      <c r="C16" s="32" t="s">
        <v>18</v>
      </c>
      <c r="D16" s="9" t="s">
        <v>19</v>
      </c>
      <c r="E16" s="7">
        <v>144587000</v>
      </c>
      <c r="F16" s="11">
        <v>144098245</v>
      </c>
      <c r="G16" s="11">
        <f t="shared" si="0"/>
        <v>488755</v>
      </c>
      <c r="H16" s="11"/>
    </row>
    <row r="17" spans="2:8" x14ac:dyDescent="0.4">
      <c r="B17" s="33"/>
      <c r="C17" s="33"/>
      <c r="D17" s="9" t="s">
        <v>20</v>
      </c>
      <c r="E17" s="10">
        <v>35945000</v>
      </c>
      <c r="F17" s="11">
        <v>35645034</v>
      </c>
      <c r="G17" s="11">
        <f t="shared" si="0"/>
        <v>299966</v>
      </c>
      <c r="H17" s="11"/>
    </row>
    <row r="18" spans="2:8" x14ac:dyDescent="0.4">
      <c r="B18" s="33"/>
      <c r="C18" s="33"/>
      <c r="D18" s="9" t="s">
        <v>21</v>
      </c>
      <c r="E18" s="10">
        <v>18267000</v>
      </c>
      <c r="F18" s="11">
        <v>16887650</v>
      </c>
      <c r="G18" s="11">
        <f t="shared" si="0"/>
        <v>1379350</v>
      </c>
      <c r="H18" s="11"/>
    </row>
    <row r="19" spans="2:8" x14ac:dyDescent="0.4">
      <c r="B19" s="33"/>
      <c r="C19" s="33"/>
      <c r="D19" s="9" t="s">
        <v>22</v>
      </c>
      <c r="E19" s="10">
        <v>5800000</v>
      </c>
      <c r="F19" s="11">
        <v>3953006</v>
      </c>
      <c r="G19" s="11">
        <f t="shared" si="0"/>
        <v>1846994</v>
      </c>
      <c r="H19" s="11"/>
    </row>
    <row r="20" spans="2:8" x14ac:dyDescent="0.4">
      <c r="B20" s="33"/>
      <c r="C20" s="33"/>
      <c r="D20" s="9" t="s">
        <v>23</v>
      </c>
      <c r="E20" s="10">
        <v>0</v>
      </c>
      <c r="F20" s="11">
        <v>0</v>
      </c>
      <c r="G20" s="11">
        <f t="shared" si="0"/>
        <v>0</v>
      </c>
      <c r="H20" s="11"/>
    </row>
    <row r="21" spans="2:8" x14ac:dyDescent="0.4">
      <c r="B21" s="33"/>
      <c r="C21" s="33"/>
      <c r="D21" s="9" t="s">
        <v>24</v>
      </c>
      <c r="E21" s="10">
        <v>0</v>
      </c>
      <c r="F21" s="11">
        <v>0</v>
      </c>
      <c r="G21" s="11">
        <f t="shared" si="0"/>
        <v>0</v>
      </c>
      <c r="H21" s="11"/>
    </row>
    <row r="22" spans="2:8" x14ac:dyDescent="0.4">
      <c r="B22" s="33"/>
      <c r="C22" s="33"/>
      <c r="D22" s="9" t="s">
        <v>25</v>
      </c>
      <c r="E22" s="10">
        <v>0</v>
      </c>
      <c r="F22" s="11">
        <v>0</v>
      </c>
      <c r="G22" s="11">
        <f t="shared" si="0"/>
        <v>0</v>
      </c>
      <c r="H22" s="11"/>
    </row>
    <row r="23" spans="2:8" x14ac:dyDescent="0.4">
      <c r="B23" s="33"/>
      <c r="C23" s="33"/>
      <c r="D23" s="9" t="s">
        <v>26</v>
      </c>
      <c r="E23" s="12">
        <v>0</v>
      </c>
      <c r="F23" s="11">
        <v>0</v>
      </c>
      <c r="G23" s="11">
        <f t="shared" si="0"/>
        <v>0</v>
      </c>
      <c r="H23" s="11"/>
    </row>
    <row r="24" spans="2:8" x14ac:dyDescent="0.4">
      <c r="B24" s="33"/>
      <c r="C24" s="34"/>
      <c r="D24" s="13" t="s">
        <v>27</v>
      </c>
      <c r="E24" s="14">
        <f>+E16+E17+E18+E19+E20+E21+E22+E23</f>
        <v>204599000</v>
      </c>
      <c r="F24" s="15">
        <f>+F16+F17+F18+F19+F20+F21+F22+F23</f>
        <v>200583935</v>
      </c>
      <c r="G24" s="15">
        <f t="shared" si="0"/>
        <v>4015065</v>
      </c>
      <c r="H24" s="15"/>
    </row>
    <row r="25" spans="2:8" x14ac:dyDescent="0.4">
      <c r="B25" s="34"/>
      <c r="C25" s="16" t="s">
        <v>28</v>
      </c>
      <c r="D25" s="17"/>
      <c r="E25" s="14">
        <f xml:space="preserve"> +E15 - E24</f>
        <v>28011000</v>
      </c>
      <c r="F25" s="18">
        <f xml:space="preserve"> +F15 - F24</f>
        <v>30962007</v>
      </c>
      <c r="G25" s="18">
        <f t="shared" si="0"/>
        <v>-2951007</v>
      </c>
      <c r="H25" s="18"/>
    </row>
    <row r="26" spans="2:8" x14ac:dyDescent="0.4">
      <c r="B26" s="32" t="s">
        <v>29</v>
      </c>
      <c r="C26" s="32" t="s">
        <v>9</v>
      </c>
      <c r="D26" s="9" t="s">
        <v>30</v>
      </c>
      <c r="E26" s="7">
        <v>825000</v>
      </c>
      <c r="F26" s="11">
        <v>825000</v>
      </c>
      <c r="G26" s="11">
        <f t="shared" si="0"/>
        <v>0</v>
      </c>
      <c r="H26" s="11"/>
    </row>
    <row r="27" spans="2:8" x14ac:dyDescent="0.4">
      <c r="B27" s="33"/>
      <c r="C27" s="33"/>
      <c r="D27" s="9" t="s">
        <v>31</v>
      </c>
      <c r="E27" s="10">
        <v>0</v>
      </c>
      <c r="F27" s="11">
        <v>0</v>
      </c>
      <c r="G27" s="11">
        <f t="shared" si="0"/>
        <v>0</v>
      </c>
      <c r="H27" s="11"/>
    </row>
    <row r="28" spans="2:8" x14ac:dyDescent="0.4">
      <c r="B28" s="33"/>
      <c r="C28" s="33"/>
      <c r="D28" s="9" t="s">
        <v>32</v>
      </c>
      <c r="E28" s="10">
        <v>0</v>
      </c>
      <c r="F28" s="11">
        <v>0</v>
      </c>
      <c r="G28" s="11">
        <f t="shared" si="0"/>
        <v>0</v>
      </c>
      <c r="H28" s="11"/>
    </row>
    <row r="29" spans="2:8" x14ac:dyDescent="0.4">
      <c r="B29" s="33"/>
      <c r="C29" s="33"/>
      <c r="D29" s="9" t="s">
        <v>33</v>
      </c>
      <c r="E29" s="12">
        <v>0</v>
      </c>
      <c r="F29" s="11">
        <v>0</v>
      </c>
      <c r="G29" s="11">
        <f t="shared" si="0"/>
        <v>0</v>
      </c>
      <c r="H29" s="11"/>
    </row>
    <row r="30" spans="2:8" x14ac:dyDescent="0.4">
      <c r="B30" s="33"/>
      <c r="C30" s="34"/>
      <c r="D30" s="13" t="s">
        <v>34</v>
      </c>
      <c r="E30" s="14">
        <f>+E26+E27+E28+E29</f>
        <v>825000</v>
      </c>
      <c r="F30" s="15">
        <f>+F26+F27+F28+F29</f>
        <v>825000</v>
      </c>
      <c r="G30" s="15">
        <f t="shared" si="0"/>
        <v>0</v>
      </c>
      <c r="H30" s="15"/>
    </row>
    <row r="31" spans="2:8" x14ac:dyDescent="0.4">
      <c r="B31" s="33"/>
      <c r="C31" s="32" t="s">
        <v>18</v>
      </c>
      <c r="D31" s="9" t="s">
        <v>35</v>
      </c>
      <c r="E31" s="7">
        <v>0</v>
      </c>
      <c r="F31" s="11">
        <v>0</v>
      </c>
      <c r="G31" s="11">
        <f t="shared" si="0"/>
        <v>0</v>
      </c>
      <c r="H31" s="11"/>
    </row>
    <row r="32" spans="2:8" x14ac:dyDescent="0.4">
      <c r="B32" s="33"/>
      <c r="C32" s="33"/>
      <c r="D32" s="9" t="s">
        <v>36</v>
      </c>
      <c r="E32" s="10">
        <v>1585000</v>
      </c>
      <c r="F32" s="11">
        <v>1576281</v>
      </c>
      <c r="G32" s="11">
        <f t="shared" si="0"/>
        <v>8719</v>
      </c>
      <c r="H32" s="11"/>
    </row>
    <row r="33" spans="2:8" x14ac:dyDescent="0.4">
      <c r="B33" s="33"/>
      <c r="C33" s="33"/>
      <c r="D33" s="9" t="s">
        <v>37</v>
      </c>
      <c r="E33" s="10"/>
      <c r="F33" s="11">
        <v>0</v>
      </c>
      <c r="G33" s="11">
        <f t="shared" si="0"/>
        <v>0</v>
      </c>
      <c r="H33" s="11"/>
    </row>
    <row r="34" spans="2:8" x14ac:dyDescent="0.4">
      <c r="B34" s="33"/>
      <c r="C34" s="33"/>
      <c r="D34" s="9" t="s">
        <v>38</v>
      </c>
      <c r="E34" s="12">
        <v>1010000</v>
      </c>
      <c r="F34" s="11">
        <v>1009092</v>
      </c>
      <c r="G34" s="11">
        <f t="shared" si="0"/>
        <v>908</v>
      </c>
      <c r="H34" s="11"/>
    </row>
    <row r="35" spans="2:8" x14ac:dyDescent="0.4">
      <c r="B35" s="33"/>
      <c r="C35" s="34"/>
      <c r="D35" s="13" t="s">
        <v>39</v>
      </c>
      <c r="E35" s="14">
        <f>+E31+E32+E33+E34</f>
        <v>2595000</v>
      </c>
      <c r="F35" s="15">
        <f>+F31+F32+F33+F34</f>
        <v>2585373</v>
      </c>
      <c r="G35" s="15">
        <f t="shared" si="0"/>
        <v>9627</v>
      </c>
      <c r="H35" s="15"/>
    </row>
    <row r="36" spans="2:8" x14ac:dyDescent="0.4">
      <c r="B36" s="34"/>
      <c r="C36" s="19" t="s">
        <v>40</v>
      </c>
      <c r="D36" s="17"/>
      <c r="E36" s="14">
        <f xml:space="preserve"> +E30 - E35</f>
        <v>-1770000</v>
      </c>
      <c r="F36" s="18">
        <f xml:space="preserve"> +F30 - F35</f>
        <v>-1760373</v>
      </c>
      <c r="G36" s="18">
        <f t="shared" si="0"/>
        <v>-9627</v>
      </c>
      <c r="H36" s="18"/>
    </row>
    <row r="37" spans="2:8" x14ac:dyDescent="0.4">
      <c r="B37" s="32" t="s">
        <v>41</v>
      </c>
      <c r="C37" s="32" t="s">
        <v>9</v>
      </c>
      <c r="D37" s="9" t="s">
        <v>42</v>
      </c>
      <c r="E37" s="7">
        <v>0</v>
      </c>
      <c r="F37" s="11">
        <v>0</v>
      </c>
      <c r="G37" s="11">
        <f t="shared" si="0"/>
        <v>0</v>
      </c>
      <c r="H37" s="11"/>
    </row>
    <row r="38" spans="2:8" x14ac:dyDescent="0.4">
      <c r="B38" s="33"/>
      <c r="C38" s="33"/>
      <c r="D38" s="9" t="s">
        <v>43</v>
      </c>
      <c r="E38" s="10">
        <v>0</v>
      </c>
      <c r="F38" s="11">
        <v>0</v>
      </c>
      <c r="G38" s="11">
        <f t="shared" si="0"/>
        <v>0</v>
      </c>
      <c r="H38" s="11"/>
    </row>
    <row r="39" spans="2:8" x14ac:dyDescent="0.4">
      <c r="B39" s="33"/>
      <c r="C39" s="33"/>
      <c r="D39" s="9" t="s">
        <v>44</v>
      </c>
      <c r="E39" s="10"/>
      <c r="F39" s="11">
        <v>0</v>
      </c>
      <c r="G39" s="11">
        <f t="shared" si="0"/>
        <v>0</v>
      </c>
      <c r="H39" s="11"/>
    </row>
    <row r="40" spans="2:8" x14ac:dyDescent="0.4">
      <c r="B40" s="33"/>
      <c r="C40" s="33"/>
      <c r="D40" s="9" t="s">
        <v>45</v>
      </c>
      <c r="E40" s="10">
        <v>0</v>
      </c>
      <c r="F40" s="11">
        <v>0</v>
      </c>
      <c r="G40" s="11">
        <f t="shared" si="0"/>
        <v>0</v>
      </c>
      <c r="H40" s="11"/>
    </row>
    <row r="41" spans="2:8" x14ac:dyDescent="0.4">
      <c r="B41" s="33"/>
      <c r="C41" s="33"/>
      <c r="D41" s="9" t="s">
        <v>46</v>
      </c>
      <c r="E41" s="10">
        <v>0</v>
      </c>
      <c r="F41" s="11">
        <v>0</v>
      </c>
      <c r="G41" s="11">
        <f t="shared" si="0"/>
        <v>0</v>
      </c>
      <c r="H41" s="11"/>
    </row>
    <row r="42" spans="2:8" x14ac:dyDescent="0.4">
      <c r="B42" s="33"/>
      <c r="C42" s="33"/>
      <c r="D42" s="9" t="s">
        <v>47</v>
      </c>
      <c r="E42" s="10">
        <v>155000</v>
      </c>
      <c r="F42" s="11">
        <v>147668</v>
      </c>
      <c r="G42" s="11">
        <f t="shared" si="0"/>
        <v>7332</v>
      </c>
      <c r="H42" s="11"/>
    </row>
    <row r="43" spans="2:8" x14ac:dyDescent="0.4">
      <c r="B43" s="33"/>
      <c r="C43" s="33"/>
      <c r="D43" s="9" t="s">
        <v>48</v>
      </c>
      <c r="E43" s="10"/>
      <c r="F43" s="11">
        <v>0</v>
      </c>
      <c r="G43" s="11">
        <f t="shared" si="0"/>
        <v>0</v>
      </c>
      <c r="H43" s="11"/>
    </row>
    <row r="44" spans="2:8" x14ac:dyDescent="0.4">
      <c r="B44" s="33"/>
      <c r="C44" s="33"/>
      <c r="D44" s="9" t="s">
        <v>49</v>
      </c>
      <c r="E44" s="10"/>
      <c r="F44" s="11">
        <v>0</v>
      </c>
      <c r="G44" s="11">
        <f t="shared" si="0"/>
        <v>0</v>
      </c>
      <c r="H44" s="11"/>
    </row>
    <row r="45" spans="2:8" x14ac:dyDescent="0.4">
      <c r="B45" s="33"/>
      <c r="C45" s="33"/>
      <c r="D45" s="9" t="s">
        <v>50</v>
      </c>
      <c r="E45" s="12">
        <v>0</v>
      </c>
      <c r="F45" s="11">
        <v>5000</v>
      </c>
      <c r="G45" s="11">
        <f t="shared" si="0"/>
        <v>-5000</v>
      </c>
      <c r="H45" s="11"/>
    </row>
    <row r="46" spans="2:8" x14ac:dyDescent="0.4">
      <c r="B46" s="33"/>
      <c r="C46" s="34"/>
      <c r="D46" s="13" t="s">
        <v>51</v>
      </c>
      <c r="E46" s="14">
        <f>+E37+E38+E39+E40+E41+E42+E43+E44+E45</f>
        <v>155000</v>
      </c>
      <c r="F46" s="15">
        <f>+F37+F38+F39+F40+F41+F42+F43+F44+F45</f>
        <v>152668</v>
      </c>
      <c r="G46" s="15">
        <f t="shared" si="0"/>
        <v>2332</v>
      </c>
      <c r="H46" s="15"/>
    </row>
    <row r="47" spans="2:8" x14ac:dyDescent="0.4">
      <c r="B47" s="33"/>
      <c r="C47" s="32" t="s">
        <v>18</v>
      </c>
      <c r="D47" s="9" t="s">
        <v>52</v>
      </c>
      <c r="E47" s="7">
        <v>0</v>
      </c>
      <c r="F47" s="11">
        <v>0</v>
      </c>
      <c r="G47" s="11">
        <f t="shared" si="0"/>
        <v>0</v>
      </c>
      <c r="H47" s="11"/>
    </row>
    <row r="48" spans="2:8" x14ac:dyDescent="0.4">
      <c r="B48" s="33"/>
      <c r="C48" s="33"/>
      <c r="D48" s="9" t="s">
        <v>53</v>
      </c>
      <c r="E48" s="10"/>
      <c r="F48" s="11">
        <v>0</v>
      </c>
      <c r="G48" s="11">
        <f t="shared" si="0"/>
        <v>0</v>
      </c>
      <c r="H48" s="11"/>
    </row>
    <row r="49" spans="2:8" x14ac:dyDescent="0.4">
      <c r="B49" s="33"/>
      <c r="C49" s="33"/>
      <c r="D49" s="9" t="s">
        <v>54</v>
      </c>
      <c r="E49" s="10">
        <v>0</v>
      </c>
      <c r="F49" s="11">
        <v>0</v>
      </c>
      <c r="G49" s="11">
        <f t="shared" si="0"/>
        <v>0</v>
      </c>
      <c r="H49" s="11"/>
    </row>
    <row r="50" spans="2:8" x14ac:dyDescent="0.4">
      <c r="B50" s="33"/>
      <c r="C50" s="33"/>
      <c r="D50" s="9" t="s">
        <v>55</v>
      </c>
      <c r="E50" s="10">
        <v>0</v>
      </c>
      <c r="F50" s="11">
        <v>0</v>
      </c>
      <c r="G50" s="11">
        <f t="shared" si="0"/>
        <v>0</v>
      </c>
      <c r="H50" s="11"/>
    </row>
    <row r="51" spans="2:8" x14ac:dyDescent="0.4">
      <c r="B51" s="33"/>
      <c r="C51" s="33"/>
      <c r="D51" s="9" t="s">
        <v>56</v>
      </c>
      <c r="E51" s="10">
        <v>11673000</v>
      </c>
      <c r="F51" s="11">
        <v>11611750</v>
      </c>
      <c r="G51" s="11">
        <f t="shared" si="0"/>
        <v>61250</v>
      </c>
      <c r="H51" s="11"/>
    </row>
    <row r="52" spans="2:8" x14ac:dyDescent="0.4">
      <c r="B52" s="33"/>
      <c r="C52" s="33"/>
      <c r="D52" s="9" t="s">
        <v>57</v>
      </c>
      <c r="E52" s="10"/>
      <c r="F52" s="11">
        <v>0</v>
      </c>
      <c r="G52" s="11">
        <f t="shared" si="0"/>
        <v>0</v>
      </c>
      <c r="H52" s="11"/>
    </row>
    <row r="53" spans="2:8" x14ac:dyDescent="0.4">
      <c r="B53" s="33"/>
      <c r="C53" s="33"/>
      <c r="D53" s="20" t="s">
        <v>58</v>
      </c>
      <c r="E53" s="10"/>
      <c r="F53" s="21">
        <v>0</v>
      </c>
      <c r="G53" s="21">
        <f t="shared" si="0"/>
        <v>0</v>
      </c>
      <c r="H53" s="21"/>
    </row>
    <row r="54" spans="2:8" x14ac:dyDescent="0.4">
      <c r="B54" s="33"/>
      <c r="C54" s="33"/>
      <c r="D54" s="20" t="s">
        <v>59</v>
      </c>
      <c r="E54" s="12">
        <v>850000</v>
      </c>
      <c r="F54" s="21">
        <v>849612</v>
      </c>
      <c r="G54" s="21">
        <f t="shared" si="0"/>
        <v>388</v>
      </c>
      <c r="H54" s="21"/>
    </row>
    <row r="55" spans="2:8" x14ac:dyDescent="0.4">
      <c r="B55" s="33"/>
      <c r="C55" s="34"/>
      <c r="D55" s="22" t="s">
        <v>60</v>
      </c>
      <c r="E55" s="14">
        <f>+E47+E48+E49+E50+E51+E52+E53+E54</f>
        <v>12523000</v>
      </c>
      <c r="F55" s="23">
        <f>+F47+F48+F49+F50+F51+F52+F53+F54</f>
        <v>12461362</v>
      </c>
      <c r="G55" s="23">
        <f t="shared" si="0"/>
        <v>61638</v>
      </c>
      <c r="H55" s="23"/>
    </row>
    <row r="56" spans="2:8" x14ac:dyDescent="0.4">
      <c r="B56" s="34"/>
      <c r="C56" s="19" t="s">
        <v>61</v>
      </c>
      <c r="D56" s="17"/>
      <c r="E56" s="14">
        <f xml:space="preserve"> +E46 - E55</f>
        <v>-12368000</v>
      </c>
      <c r="F56" s="18">
        <f xml:space="preserve"> +F46 - F55</f>
        <v>-12308694</v>
      </c>
      <c r="G56" s="18">
        <f t="shared" si="0"/>
        <v>-59306</v>
      </c>
      <c r="H56" s="18"/>
    </row>
    <row r="57" spans="2:8" x14ac:dyDescent="0.4">
      <c r="B57" s="24" t="s">
        <v>62</v>
      </c>
      <c r="C57" s="25"/>
      <c r="D57" s="26"/>
      <c r="E57" s="7">
        <v>9130000</v>
      </c>
      <c r="F57" s="27"/>
      <c r="G57" s="27">
        <f>E57 + E58</f>
        <v>9130000</v>
      </c>
      <c r="H57" s="27"/>
    </row>
    <row r="58" spans="2:8" x14ac:dyDescent="0.4">
      <c r="B58" s="28"/>
      <c r="C58" s="29"/>
      <c r="D58" s="30"/>
      <c r="E58" s="12"/>
      <c r="F58" s="31"/>
      <c r="G58" s="31"/>
      <c r="H58" s="31"/>
    </row>
    <row r="59" spans="2:8" x14ac:dyDescent="0.4">
      <c r="B59" s="19" t="s">
        <v>63</v>
      </c>
      <c r="C59" s="16"/>
      <c r="D59" s="17"/>
      <c r="E59" s="14">
        <f xml:space="preserve"> +E25 +E36 +E56 - (E57 + E58)</f>
        <v>4743000</v>
      </c>
      <c r="F59" s="18">
        <f xml:space="preserve"> +F25 +F36 +F56 - (F57 + F58)</f>
        <v>16892940</v>
      </c>
      <c r="G59" s="18">
        <f t="shared" si="0"/>
        <v>-12149940</v>
      </c>
      <c r="H59" s="18"/>
    </row>
    <row r="60" spans="2:8" x14ac:dyDescent="0.4">
      <c r="B60" s="19" t="s">
        <v>64</v>
      </c>
      <c r="C60" s="16"/>
      <c r="D60" s="17"/>
      <c r="E60" s="14">
        <v>302716376</v>
      </c>
      <c r="F60" s="18">
        <v>302716376</v>
      </c>
      <c r="G60" s="18">
        <f t="shared" si="0"/>
        <v>0</v>
      </c>
      <c r="H60" s="18"/>
    </row>
    <row r="61" spans="2:8" x14ac:dyDescent="0.4">
      <c r="B61" s="19" t="s">
        <v>65</v>
      </c>
      <c r="C61" s="16"/>
      <c r="D61" s="17"/>
      <c r="E61" s="14">
        <f xml:space="preserve"> +E59 +E60</f>
        <v>307459376</v>
      </c>
      <c r="F61" s="18">
        <f xml:space="preserve"> +F59 +F60</f>
        <v>319609316</v>
      </c>
      <c r="G61" s="18">
        <f t="shared" si="0"/>
        <v>-12149940</v>
      </c>
      <c r="H61" s="18"/>
    </row>
  </sheetData>
  <mergeCells count="12">
    <mergeCell ref="B3:H3"/>
    <mergeCell ref="B5:H5"/>
    <mergeCell ref="B7:D7"/>
    <mergeCell ref="B8:B25"/>
    <mergeCell ref="C8:C15"/>
    <mergeCell ref="C16:C24"/>
    <mergeCell ref="B26:B36"/>
    <mergeCell ref="C26:C30"/>
    <mergeCell ref="C31:C35"/>
    <mergeCell ref="B37:B56"/>
    <mergeCell ref="C37:C46"/>
    <mergeCell ref="C47:C55"/>
  </mergeCells>
  <phoneticPr fontId="1"/>
  <pageMargins left="0.7" right="0.7" top="0.75" bottom="0.75" header="0.3" footer="0.3"/>
  <pageSetup paperSize="9" fitToHeight="0" orientation="portrait" r:id="rId1"/>
  <headerFooter>
    <oddHeader>&amp;L社会福祉法人つぼみの会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ws01</dc:creator>
  <cp:lastModifiedBy>ws01</cp:lastModifiedBy>
  <dcterms:created xsi:type="dcterms:W3CDTF">2020-06-24T02:08:38Z</dcterms:created>
  <dcterms:modified xsi:type="dcterms:W3CDTF">2020-08-07T08:15:23Z</dcterms:modified>
</cp:coreProperties>
</file>